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170" windowHeight="12120" tabRatio="747" activeTab="1"/>
  </bookViews>
  <sheets>
    <sheet name="rekapitulace" sheetId="8" r:id="rId1"/>
    <sheet name="VZT" sheetId="7" r:id="rId2"/>
  </sheets>
  <definedNames>
    <definedName name="_xlnm.Print_Titles" localSheetId="1">VZT!$1:$7</definedName>
    <definedName name="_xlnm.Print_Area" localSheetId="1">VZT!$A$1:$G$68</definedName>
  </definedNames>
  <calcPr calcId="145621"/>
</workbook>
</file>

<file path=xl/calcChain.xml><?xml version="1.0" encoding="utf-8"?>
<calcChain xmlns="http://schemas.openxmlformats.org/spreadsheetml/2006/main">
  <c r="G14" i="7" l="1"/>
  <c r="G17" i="7"/>
  <c r="G64" i="7"/>
  <c r="G63" i="7"/>
  <c r="G62" i="7"/>
  <c r="G61" i="7"/>
  <c r="G60" i="7"/>
  <c r="G12" i="7"/>
  <c r="G52" i="7"/>
  <c r="G26" i="7"/>
  <c r="G23" i="7"/>
  <c r="G53" i="7"/>
  <c r="G55" i="7"/>
  <c r="G31" i="7"/>
  <c r="G44" i="7"/>
  <c r="G43" i="7"/>
  <c r="G38" i="7"/>
  <c r="G34" i="7"/>
  <c r="G16" i="7"/>
  <c r="G9" i="7"/>
  <c r="G46" i="7"/>
  <c r="G45" i="7"/>
  <c r="G42" i="7"/>
  <c r="G41" i="7"/>
  <c r="G39" i="7"/>
  <c r="G33" i="7"/>
  <c r="G32" i="7"/>
  <c r="G50" i="7"/>
  <c r="G36" i="7"/>
  <c r="G29" i="7"/>
  <c r="G27" i="7"/>
  <c r="G24" i="7"/>
  <c r="G21" i="7"/>
  <c r="A8" i="8"/>
  <c r="B8" i="8"/>
  <c r="A9" i="8"/>
  <c r="B9" i="8"/>
  <c r="B11" i="8"/>
  <c r="G56" i="7"/>
  <c r="G65" i="7" l="1"/>
  <c r="E11" i="8" s="1"/>
  <c r="G57" i="7"/>
  <c r="E10" i="8" s="1"/>
  <c r="G47" i="7"/>
  <c r="E9" i="8" s="1"/>
  <c r="G18" i="7"/>
  <c r="G67" i="7" l="1"/>
  <c r="E8" i="8"/>
  <c r="E13" i="8" s="1"/>
  <c r="E15" i="8" s="1"/>
  <c r="E17" i="8" s="1"/>
  <c r="E19" i="8" s="1"/>
</calcChain>
</file>

<file path=xl/sharedStrings.xml><?xml version="1.0" encoding="utf-8"?>
<sst xmlns="http://schemas.openxmlformats.org/spreadsheetml/2006/main" count="168" uniqueCount="116">
  <si>
    <t>ks</t>
  </si>
  <si>
    <t>Pozice</t>
  </si>
  <si>
    <t>bm</t>
  </si>
  <si>
    <t>Cena montáž/m.j.</t>
  </si>
  <si>
    <t>Cena dodávka/m.j.</t>
  </si>
  <si>
    <t>M.j.</t>
  </si>
  <si>
    <t>Množství</t>
  </si>
  <si>
    <t>Akce:</t>
  </si>
  <si>
    <t>Specifikace</t>
  </si>
  <si>
    <t>Zařízení č. 1 celkem</t>
  </si>
  <si>
    <t>Zařízení č. 2 celkem</t>
  </si>
  <si>
    <t>Ostatní náklady</t>
  </si>
  <si>
    <t>Vnitrostaveništní doprava</t>
  </si>
  <si>
    <t>Předávací dokumentace</t>
  </si>
  <si>
    <t>Projekt skutečného provedení</t>
  </si>
  <si>
    <t>Zaregulování systému a zaškolení obsluhy</t>
  </si>
  <si>
    <t>Doprava</t>
  </si>
  <si>
    <t>Ostatní náklady celkem</t>
  </si>
  <si>
    <t>Montážní, těsnící a spojovací materiál</t>
  </si>
  <si>
    <t>Profese:</t>
  </si>
  <si>
    <t>Vzduchotechnika</t>
  </si>
  <si>
    <t>REKAPITULACE</t>
  </si>
  <si>
    <t>Název zařízení</t>
  </si>
  <si>
    <t>Zař.č.</t>
  </si>
  <si>
    <t xml:space="preserve">Celkem dodávka a montáž </t>
  </si>
  <si>
    <t>DPH</t>
  </si>
  <si>
    <r>
      <t>m</t>
    </r>
    <r>
      <rPr>
        <vertAlign val="superscript"/>
        <sz val="10"/>
        <rFont val="Arial"/>
        <family val="2"/>
        <charset val="238"/>
      </rPr>
      <t>2</t>
    </r>
  </si>
  <si>
    <t>Cena celkem</t>
  </si>
  <si>
    <t>Zař.č.1</t>
  </si>
  <si>
    <t>Zař.č.2</t>
  </si>
  <si>
    <t>Náklady (Kč)</t>
  </si>
  <si>
    <t>kg</t>
  </si>
  <si>
    <t>Spojovací manžeta ø160mm; pro ventilátory do kruhového potrubí;</t>
  </si>
  <si>
    <t>vyrobena z galvanizované oceli s gumovým vyložením</t>
  </si>
  <si>
    <t>Zpětná klapka ø160mm, motýlová, pozink, instalace s osou vertikálně</t>
  </si>
  <si>
    <t>regulace otáčením talíře ventilu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</si>
  <si>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</si>
  <si>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</si>
  <si>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</si>
  <si>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</si>
  <si>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</si>
  <si>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</si>
  <si>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</si>
  <si>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</si>
  <si>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</si>
  <si>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CELKEM VZDUCHOTECHNIKA (bez DPH)</t>
  </si>
  <si>
    <t>Stupeň PD:</t>
  </si>
  <si>
    <t>Zakázka č.:</t>
  </si>
  <si>
    <t>Datum:</t>
  </si>
  <si>
    <t>CELKEM VZDUCHOTECHNIKA vč. DPH</t>
  </si>
  <si>
    <t>1.01</t>
  </si>
  <si>
    <t>1.02</t>
  </si>
  <si>
    <t>Spojovací manžeta ø200mm; pro ventilátory do kruhového potrubí;</t>
  </si>
  <si>
    <t xml:space="preserve">Ohebná Al hadice ø125mm, s hluk. izolací; </t>
  </si>
  <si>
    <t>Zař.č.3</t>
  </si>
  <si>
    <t>Zařízení č. 3 celkem</t>
  </si>
  <si>
    <t>3.01</t>
  </si>
  <si>
    <t>DPS</t>
  </si>
  <si>
    <t>POLOŽKOVÝ ROZPOČET</t>
  </si>
  <si>
    <t>Požární izolace; odolnost 30minut</t>
  </si>
  <si>
    <t>17P06</t>
  </si>
  <si>
    <t>3/2017</t>
  </si>
  <si>
    <t>Místo:</t>
  </si>
  <si>
    <t>Rekonstrukce sociálního zázemí, Koleje MU, nám. Míru 4, Brno</t>
  </si>
  <si>
    <t>Koleje MU, nám. Míru 4, Brno</t>
  </si>
  <si>
    <t>WC</t>
  </si>
  <si>
    <t>Sprchy</t>
  </si>
  <si>
    <t>Prádelna a úklid</t>
  </si>
  <si>
    <t xml:space="preserve">Tichý malý axiální ventilátor ø125mm, zpětná klapka, nastavitelný </t>
  </si>
  <si>
    <t>doběh (1až30) minut, kuličková ložiska, IP45, kontrolka provozu</t>
  </si>
  <si>
    <t>Venkovní protidešťová žaluzie, čtvercová, plastová, na potrubí ø125mm,</t>
  </si>
  <si>
    <t>1.40</t>
  </si>
  <si>
    <t>Potrubí kruhové spiro:</t>
  </si>
  <si>
    <t>1.40a</t>
  </si>
  <si>
    <t>Zpětná klapka ø200mm, motýlová, pozink, instalace s osou vertikálně</t>
  </si>
  <si>
    <t>Talířový ventil - odvod; kovový; ø160mm; vč.montážního pouzdra,</t>
  </si>
  <si>
    <t>Regulační klapka kruhová; ø160mm; napojení na Spiro potrubí;</t>
  </si>
  <si>
    <t>ovládání ruční</t>
  </si>
  <si>
    <t>2.40</t>
  </si>
  <si>
    <t>2.40a</t>
  </si>
  <si>
    <t>2.40b</t>
  </si>
  <si>
    <t>Potrubí čtyřhranné sk.I - rovné; obvod do 4,5m</t>
  </si>
  <si>
    <t>Potrubí čtyřhranné sk.I - tvarovky; obvod do 4,5m</t>
  </si>
  <si>
    <t>2.41</t>
  </si>
  <si>
    <t>2.42</t>
  </si>
  <si>
    <t>2.30</t>
  </si>
  <si>
    <t>2.31</t>
  </si>
  <si>
    <t xml:space="preserve">Ohebná Al hadice ø160mm, s hluk. izolací; </t>
  </si>
  <si>
    <t xml:space="preserve">Ohebná Al hadice ø200mm, s hluk. izolací; </t>
  </si>
  <si>
    <t>2.50</t>
  </si>
  <si>
    <t>2.60</t>
  </si>
  <si>
    <t>1.30</t>
  </si>
  <si>
    <t>1.60</t>
  </si>
  <si>
    <t>3.30</t>
  </si>
  <si>
    <t>3.60</t>
  </si>
  <si>
    <t>3.40</t>
  </si>
  <si>
    <t>3.40a</t>
  </si>
  <si>
    <t xml:space="preserve">Ohebná Al hadice ø100mm, s hluk. izolací; </t>
  </si>
  <si>
    <t xml:space="preserve">Potrubní diagonální ventilátor ø160mm, tříotáčkový, plastová skříň, </t>
  </si>
  <si>
    <t>2.01a</t>
  </si>
  <si>
    <t xml:space="preserve">Potrubní diagonální ventilátor ø200mm, tříotáčkový, plastová skříň, </t>
  </si>
  <si>
    <t>2.02a</t>
  </si>
  <si>
    <t>Nastavitelný doběhový spínač; (2až20) minut; max. 1A; 230V/50Hz</t>
  </si>
  <si>
    <t xml:space="preserve"> - do ø125mm; 50% tvarovek</t>
  </si>
  <si>
    <t xml:space="preserve"> - do ø400mm; 0% tvarovek</t>
  </si>
  <si>
    <t xml:space="preserve"> - do ø200mm; 45% tvarovek</t>
  </si>
  <si>
    <t xml:space="preserve"> - do ø100mm; 15% tvarovek</t>
  </si>
  <si>
    <t>3.01a</t>
  </si>
  <si>
    <t>vývodem, zpětná klapka, IP45; 50m3/h; 173Pa</t>
  </si>
  <si>
    <t>Výfuková hlavice CAGI ø400mm, hrdlo bez příruby (nástavec)</t>
  </si>
  <si>
    <t xml:space="preserve">Malý radiální ventilátor, plastová skříň v provedení pod omítku s bočním </t>
  </si>
  <si>
    <t xml:space="preserve">50m3/h; 45Pa; </t>
  </si>
  <si>
    <t xml:space="preserve">pevné lamely, okapnička, síťka, bílá barva; </t>
  </si>
  <si>
    <t xml:space="preserve">300m3/h; 175Pa; </t>
  </si>
  <si>
    <t xml:space="preserve">500m3/h; 180Pa; 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</si>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</sst>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0.000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11"/>
      <name val="Arial CE"/>
      <charset val="238"/>
    </font>
    <font>
      <sz val="10"/>
      <name val="Calibri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1">
    <xf numFmtId="0" fontId="0" fillId="0" borderId="0" xfId="0"/>
    <xf numFmtId="49" fontId="7" fillId="0" borderId="0" xfId="2" applyNumberFormat="1" applyFont="1" applyBorder="1" applyAlignment="1">
      <alignment horizontal="left" vertical="top"/>
    </xf>
    <xf numFmtId="3" fontId="7" fillId="0" borderId="0" xfId="2" applyNumberFormat="1" applyFont="1" applyBorder="1" applyAlignment="1">
      <alignment horizontal="left" vertical="top"/>
    </xf>
    <xf numFmtId="3" fontId="7" fillId="0" borderId="0" xfId="2" applyNumberFormat="1" applyFont="1" applyBorder="1" applyAlignment="1">
      <alignment vertical="top"/>
    </xf>
    <xf numFmtId="49" fontId="7" fillId="0" borderId="0" xfId="2" applyNumberFormat="1" applyFont="1" applyBorder="1" applyAlignment="1">
      <alignment vertical="top"/>
    </xf>
    <xf numFmtId="49" fontId="8" fillId="0" borderId="0" xfId="2" applyNumberFormat="1" applyFont="1" applyBorder="1" applyAlignment="1">
      <alignment vertical="top"/>
    </xf>
    <xf numFmtId="1" fontId="8" fillId="0" borderId="0" xfId="2" applyNumberFormat="1" applyFont="1" applyBorder="1" applyAlignment="1">
      <alignment vertical="top"/>
    </xf>
    <xf numFmtId="1" fontId="7" fillId="0" borderId="0" xfId="2" applyNumberFormat="1" applyFont="1" applyBorder="1" applyAlignment="1">
      <alignment vertical="top"/>
    </xf>
    <xf numFmtId="0" fontId="1" fillId="0" borderId="0" xfId="0" applyFont="1"/>
    <xf numFmtId="164" fontId="1" fillId="0" borderId="0" xfId="0" applyNumberFormat="1" applyFont="1"/>
    <xf numFmtId="49" fontId="1" fillId="0" borderId="0" xfId="2" applyNumberFormat="1" applyFont="1" applyFill="1" applyBorder="1" applyAlignment="1">
      <alignment horizontal="left" vertical="top"/>
    </xf>
    <xf numFmtId="9" fontId="1" fillId="0" borderId="0" xfId="0" applyNumberFormat="1" applyFont="1"/>
    <xf numFmtId="0" fontId="9" fillId="0" borderId="0" xfId="0" applyFont="1" applyFill="1" applyBorder="1" applyAlignment="1">
      <alignment horizontal="right"/>
    </xf>
    <xf numFmtId="164" fontId="1" fillId="0" borderId="0" xfId="2" applyNumberFormat="1" applyFont="1" applyFill="1" applyBorder="1" applyAlignment="1">
      <alignment vertical="top"/>
    </xf>
    <xf numFmtId="49" fontId="1" fillId="0" borderId="0" xfId="2" applyNumberFormat="1" applyFont="1" applyBorder="1" applyAlignment="1">
      <alignment horizontal="left" vertical="top"/>
    </xf>
    <xf numFmtId="49" fontId="5" fillId="0" borderId="0" xfId="2" applyNumberFormat="1" applyFont="1" applyBorder="1" applyAlignment="1">
      <alignment horizontal="left" vertical="top"/>
    </xf>
    <xf numFmtId="3" fontId="1" fillId="0" borderId="0" xfId="2" applyNumberFormat="1" applyFont="1" applyBorder="1" applyAlignment="1">
      <alignment horizontal="left" vertical="top"/>
    </xf>
    <xf numFmtId="49" fontId="1" fillId="0" borderId="0" xfId="2" applyNumberFormat="1" applyFont="1" applyFill="1" applyBorder="1" applyAlignment="1">
      <alignment horizontal="left" vertical="top" wrapText="1"/>
    </xf>
    <xf numFmtId="3" fontId="1" fillId="0" borderId="0" xfId="2" applyNumberFormat="1" applyFont="1" applyBorder="1" applyAlignment="1">
      <alignment horizontal="center" vertical="top" wrapText="1"/>
    </xf>
    <xf numFmtId="164" fontId="1" fillId="0" borderId="0" xfId="2" applyNumberFormat="1" applyFont="1" applyBorder="1" applyAlignment="1">
      <alignment vertical="top"/>
    </xf>
    <xf numFmtId="49" fontId="5" fillId="0" borderId="0" xfId="2" applyNumberFormat="1" applyFont="1" applyFill="1" applyBorder="1" applyAlignment="1">
      <alignment horizontal="left" vertical="top" wrapText="1"/>
    </xf>
    <xf numFmtId="164" fontId="5" fillId="0" borderId="0" xfId="2" applyNumberFormat="1" applyFont="1" applyBorder="1" applyAlignment="1">
      <alignment vertical="top"/>
    </xf>
    <xf numFmtId="164" fontId="9" fillId="0" borderId="0" xfId="0" applyNumberFormat="1" applyFont="1" applyFill="1" applyBorder="1" applyAlignment="1">
      <alignment horizontal="right"/>
    </xf>
    <xf numFmtId="3" fontId="5" fillId="0" borderId="0" xfId="2" applyNumberFormat="1" applyFont="1" applyBorder="1" applyAlignment="1">
      <alignment horizontal="left" vertical="top"/>
    </xf>
    <xf numFmtId="3" fontId="5" fillId="0" borderId="0" xfId="2" applyNumberFormat="1" applyFont="1" applyBorder="1" applyAlignment="1">
      <alignment vertical="top"/>
    </xf>
    <xf numFmtId="49" fontId="1" fillId="0" borderId="0" xfId="0" applyNumberFormat="1" applyFont="1"/>
    <xf numFmtId="49" fontId="8" fillId="0" borderId="0" xfId="2" applyNumberFormat="1" applyFont="1" applyFill="1" applyBorder="1" applyAlignment="1">
      <alignment vertical="top"/>
    </xf>
    <xf numFmtId="49" fontId="7" fillId="0" borderId="0" xfId="2" applyNumberFormat="1" applyFont="1" applyFill="1" applyBorder="1" applyAlignment="1">
      <alignment vertical="top"/>
    </xf>
    <xf numFmtId="3" fontId="1" fillId="0" borderId="0" xfId="2" applyNumberFormat="1" applyFont="1" applyFill="1" applyBorder="1" applyAlignment="1">
      <alignment vertical="top"/>
    </xf>
    <xf numFmtId="49" fontId="5" fillId="0" borderId="0" xfId="2" applyNumberFormat="1" applyFont="1" applyFill="1" applyBorder="1" applyAlignment="1">
      <alignment horizontal="left" vertical="top"/>
    </xf>
    <xf numFmtId="3" fontId="1" fillId="0" borderId="0" xfId="2" applyNumberFormat="1" applyFont="1" applyFill="1" applyBorder="1" applyAlignment="1">
      <alignment horizontal="left" vertical="top"/>
    </xf>
    <xf numFmtId="3" fontId="5" fillId="0" borderId="0" xfId="2" applyNumberFormat="1" applyFont="1" applyFill="1" applyBorder="1" applyAlignment="1">
      <alignment vertical="top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vertical="center" wrapText="1"/>
    </xf>
    <xf numFmtId="49" fontId="1" fillId="0" borderId="2" xfId="2" applyNumberFormat="1" applyFont="1" applyFill="1" applyBorder="1" applyAlignment="1">
      <alignment horizontal="left" vertical="top"/>
    </xf>
    <xf numFmtId="49" fontId="5" fillId="0" borderId="3" xfId="2" applyNumberFormat="1" applyFont="1" applyFill="1" applyBorder="1" applyAlignment="1">
      <alignment horizontal="left" vertical="top"/>
    </xf>
    <xf numFmtId="3" fontId="1" fillId="0" borderId="3" xfId="2" applyNumberFormat="1" applyFont="1" applyFill="1" applyBorder="1" applyAlignment="1">
      <alignment horizontal="left" vertical="top"/>
    </xf>
    <xf numFmtId="0" fontId="10" fillId="0" borderId="3" xfId="0" applyFont="1" applyFill="1" applyBorder="1" applyAlignment="1">
      <alignment horizontal="right"/>
    </xf>
    <xf numFmtId="164" fontId="5" fillId="0" borderId="4" xfId="2" applyNumberFormat="1" applyFont="1" applyFill="1" applyBorder="1" applyAlignment="1">
      <alignment vertical="top"/>
    </xf>
    <xf numFmtId="49" fontId="5" fillId="0" borderId="5" xfId="2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3" fontId="5" fillId="0" borderId="6" xfId="2" applyNumberFormat="1" applyFont="1" applyFill="1" applyBorder="1" applyAlignment="1">
      <alignment horizontal="center" vertical="center" wrapText="1"/>
    </xf>
    <xf numFmtId="49" fontId="5" fillId="0" borderId="7" xfId="2" applyNumberFormat="1" applyFont="1" applyFill="1" applyBorder="1" applyAlignment="1">
      <alignment horizontal="left" vertical="top"/>
    </xf>
    <xf numFmtId="49" fontId="5" fillId="0" borderId="8" xfId="2" applyNumberFormat="1" applyFont="1" applyFill="1" applyBorder="1" applyAlignment="1">
      <alignment horizontal="left" vertical="top"/>
    </xf>
    <xf numFmtId="49" fontId="5" fillId="0" borderId="9" xfId="2" applyNumberFormat="1" applyFont="1" applyFill="1" applyBorder="1" applyAlignment="1">
      <alignment horizontal="left" vertical="top"/>
    </xf>
    <xf numFmtId="49" fontId="5" fillId="0" borderId="10" xfId="2" applyNumberFormat="1" applyFont="1" applyFill="1" applyBorder="1" applyAlignment="1">
      <alignment horizontal="left" vertical="top"/>
    </xf>
    <xf numFmtId="3" fontId="5" fillId="0" borderId="11" xfId="2" applyNumberFormat="1" applyFont="1" applyFill="1" applyBorder="1" applyAlignment="1">
      <alignment vertical="top"/>
    </xf>
    <xf numFmtId="49" fontId="1" fillId="0" borderId="5" xfId="0" applyNumberFormat="1" applyFont="1" applyBorder="1" applyAlignment="1">
      <alignment horizontal="center"/>
    </xf>
    <xf numFmtId="49" fontId="1" fillId="0" borderId="12" xfId="0" applyNumberFormat="1" applyFont="1" applyBorder="1"/>
    <xf numFmtId="164" fontId="1" fillId="0" borderId="12" xfId="0" applyNumberFormat="1" applyFont="1" applyBorder="1"/>
    <xf numFmtId="164" fontId="1" fillId="0" borderId="6" xfId="0" applyNumberFormat="1" applyFont="1" applyBorder="1"/>
    <xf numFmtId="3" fontId="1" fillId="0" borderId="10" xfId="2" applyNumberFormat="1" applyFont="1" applyFill="1" applyBorder="1" applyAlignment="1">
      <alignment horizontal="left" vertical="top"/>
    </xf>
    <xf numFmtId="3" fontId="1" fillId="0" borderId="10" xfId="2" applyNumberFormat="1" applyFont="1" applyFill="1" applyBorder="1" applyAlignment="1">
      <alignment vertical="top"/>
    </xf>
    <xf numFmtId="49" fontId="1" fillId="0" borderId="13" xfId="2" applyNumberFormat="1" applyFont="1" applyFill="1" applyBorder="1" applyAlignment="1">
      <alignment horizontal="left" vertical="top" wrapText="1"/>
    </xf>
    <xf numFmtId="49" fontId="1" fillId="0" borderId="14" xfId="2" applyNumberFormat="1" applyFont="1" applyFill="1" applyBorder="1" applyAlignment="1">
      <alignment horizontal="left" vertical="top" wrapText="1"/>
    </xf>
    <xf numFmtId="3" fontId="1" fillId="0" borderId="14" xfId="2" applyNumberFormat="1" applyFont="1" applyBorder="1" applyAlignment="1">
      <alignment horizontal="center" vertical="top" wrapText="1"/>
    </xf>
    <xf numFmtId="164" fontId="1" fillId="0" borderId="14" xfId="2" applyNumberFormat="1" applyFont="1" applyBorder="1" applyAlignment="1">
      <alignment vertical="top"/>
    </xf>
    <xf numFmtId="164" fontId="1" fillId="0" borderId="15" xfId="2" applyNumberFormat="1" applyFont="1" applyBorder="1" applyAlignment="1">
      <alignment vertical="top"/>
    </xf>
    <xf numFmtId="49" fontId="1" fillId="0" borderId="9" xfId="2" applyNumberFormat="1" applyFont="1" applyFill="1" applyBorder="1" applyAlignment="1">
      <alignment horizontal="left" vertical="top" wrapText="1"/>
    </xf>
    <xf numFmtId="49" fontId="1" fillId="0" borderId="10" xfId="2" applyNumberFormat="1" applyFont="1" applyFill="1" applyBorder="1" applyAlignment="1">
      <alignment horizontal="left" vertical="top" wrapText="1"/>
    </xf>
    <xf numFmtId="3" fontId="1" fillId="0" borderId="10" xfId="2" applyNumberFormat="1" applyFont="1" applyBorder="1" applyAlignment="1">
      <alignment horizontal="center" vertical="top" wrapText="1"/>
    </xf>
    <xf numFmtId="164" fontId="1" fillId="0" borderId="10" xfId="2" applyNumberFormat="1" applyFont="1" applyBorder="1" applyAlignment="1">
      <alignment vertical="top"/>
    </xf>
    <xf numFmtId="164" fontId="1" fillId="0" borderId="11" xfId="2" applyNumberFormat="1" applyFont="1" applyBorder="1" applyAlignment="1">
      <alignment vertical="top"/>
    </xf>
    <xf numFmtId="49" fontId="1" fillId="0" borderId="5" xfId="2" applyNumberFormat="1" applyFont="1" applyFill="1" applyBorder="1" applyAlignment="1">
      <alignment horizontal="left" vertical="top" wrapText="1"/>
    </xf>
    <xf numFmtId="49" fontId="1" fillId="0" borderId="12" xfId="2" applyNumberFormat="1" applyFont="1" applyFill="1" applyBorder="1" applyAlignment="1">
      <alignment horizontal="left" vertical="top" wrapText="1"/>
    </xf>
    <xf numFmtId="3" fontId="1" fillId="0" borderId="12" xfId="2" applyNumberFormat="1" applyFont="1" applyBorder="1" applyAlignment="1">
      <alignment horizontal="center" vertical="top" wrapText="1"/>
    </xf>
    <xf numFmtId="164" fontId="1" fillId="0" borderId="12" xfId="2" applyNumberFormat="1" applyFont="1" applyFill="1" applyBorder="1" applyAlignment="1">
      <alignment vertical="top"/>
    </xf>
    <xf numFmtId="164" fontId="1" fillId="0" borderId="6" xfId="2" applyNumberFormat="1" applyFont="1" applyBorder="1" applyAlignment="1">
      <alignment vertical="top"/>
    </xf>
    <xf numFmtId="49" fontId="1" fillId="0" borderId="7" xfId="2" applyNumberFormat="1" applyFont="1" applyFill="1" applyBorder="1" applyAlignment="1">
      <alignment horizontal="left" vertical="top" wrapText="1"/>
    </xf>
    <xf numFmtId="164" fontId="1" fillId="0" borderId="8" xfId="2" applyNumberFormat="1" applyFont="1" applyBorder="1" applyAlignment="1">
      <alignment vertical="top"/>
    </xf>
    <xf numFmtId="164" fontId="1" fillId="0" borderId="12" xfId="2" applyNumberFormat="1" applyFont="1" applyBorder="1" applyAlignment="1">
      <alignment vertical="top"/>
    </xf>
    <xf numFmtId="49" fontId="1" fillId="0" borderId="12" xfId="2" applyNumberFormat="1" applyFont="1" applyBorder="1" applyAlignment="1">
      <alignment horizontal="left" vertical="top"/>
    </xf>
    <xf numFmtId="49" fontId="4" fillId="0" borderId="0" xfId="2" applyNumberFormat="1" applyFont="1" applyFill="1" applyBorder="1" applyAlignment="1">
      <alignment horizontal="center" vertical="top"/>
    </xf>
    <xf numFmtId="3" fontId="5" fillId="0" borderId="0" xfId="2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vertical="center" wrapText="1"/>
    </xf>
    <xf numFmtId="164" fontId="5" fillId="0" borderId="0" xfId="2" applyNumberFormat="1" applyFont="1" applyFill="1" applyBorder="1" applyAlignment="1">
      <alignment vertical="top"/>
    </xf>
    <xf numFmtId="165" fontId="7" fillId="0" borderId="0" xfId="2" applyNumberFormat="1" applyFont="1" applyBorder="1" applyAlignment="1">
      <alignment vertical="top"/>
    </xf>
    <xf numFmtId="1" fontId="7" fillId="0" borderId="0" xfId="2" applyNumberFormat="1" applyFont="1" applyFill="1" applyBorder="1" applyAlignment="1">
      <alignment vertical="top"/>
    </xf>
    <xf numFmtId="3" fontId="1" fillId="0" borderId="12" xfId="2" applyNumberFormat="1" applyFont="1" applyFill="1" applyBorder="1" applyAlignment="1">
      <alignment horizontal="center" vertical="top" wrapText="1"/>
    </xf>
    <xf numFmtId="165" fontId="3" fillId="0" borderId="0" xfId="2" applyNumberFormat="1" applyFont="1" applyBorder="1" applyAlignment="1">
      <alignment vertical="top"/>
    </xf>
    <xf numFmtId="49" fontId="3" fillId="0" borderId="0" xfId="2" applyNumberFormat="1" applyFont="1" applyFill="1" applyBorder="1" applyAlignment="1">
      <alignment vertical="top"/>
    </xf>
    <xf numFmtId="49" fontId="4" fillId="0" borderId="13" xfId="2" applyNumberFormat="1" applyFont="1" applyFill="1" applyBorder="1" applyAlignment="1">
      <alignment horizontal="center" vertical="top"/>
    </xf>
    <xf numFmtId="49" fontId="4" fillId="0" borderId="14" xfId="2" applyNumberFormat="1" applyFont="1" applyFill="1" applyBorder="1" applyAlignment="1">
      <alignment horizontal="center" vertical="top"/>
    </xf>
    <xf numFmtId="49" fontId="4" fillId="0" borderId="15" xfId="2" applyNumberFormat="1" applyFont="1" applyFill="1" applyBorder="1" applyAlignment="1">
      <alignment horizontal="center" vertical="top"/>
    </xf>
    <xf numFmtId="3" fontId="5" fillId="0" borderId="1" xfId="2" applyNumberFormat="1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/>
    </xf>
    <xf numFmtId="164" fontId="1" fillId="0" borderId="14" xfId="2" applyNumberFormat="1" applyFont="1" applyBorder="1" applyAlignment="1" applyProtection="1">
      <alignment vertical="top"/>
      <protection locked="0"/>
    </xf>
    <xf numFmtId="164" fontId="1" fillId="0" borderId="12" xfId="2" applyNumberFormat="1" applyFont="1" applyBorder="1" applyAlignment="1" applyProtection="1">
      <alignment vertical="top"/>
      <protection locked="0"/>
    </xf>
    <xf numFmtId="164" fontId="1" fillId="0" borderId="12" xfId="2" applyNumberFormat="1" applyFont="1" applyFill="1" applyBorder="1" applyAlignment="1" applyProtection="1">
      <alignment vertical="top"/>
      <protection locked="0"/>
    </xf>
    <xf numFmtId="164" fontId="1" fillId="0" borderId="0" xfId="2" applyNumberFormat="1" applyFont="1" applyBorder="1" applyAlignment="1" applyProtection="1">
      <alignment vertical="top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9"/>
  <sheetViews>
    <sheetView workbookViewId="0">
      <selection activeCell="H29" sqref="H29"/>
    </sheetView>
  </sheetViews>
  <sheetFormatPr defaultColWidth="9.140625" defaultRowHeight="12.75" x14ac:dyDescent="0.2"/>
  <cols>
    <col min="1" max="1" width="8.140625" customWidth="1"/>
    <col min="2" max="2" width="60.5703125" customWidth="1"/>
    <col min="3" max="4" width="11.5703125" customWidth="1"/>
    <col min="5" max="5" width="14.7109375" customWidth="1"/>
    <col min="7" max="7" width="9.140625" customWidth="1"/>
  </cols>
  <sheetData>
    <row r="1" spans="1:7" s="4" customFormat="1" ht="15.75" x14ac:dyDescent="0.2">
      <c r="A1" s="81" t="s">
        <v>21</v>
      </c>
      <c r="B1" s="82"/>
      <c r="C1" s="82"/>
      <c r="D1" s="82"/>
      <c r="E1" s="83"/>
      <c r="G1" s="7"/>
    </row>
    <row r="2" spans="1:7" s="4" customFormat="1" ht="12.95" customHeight="1" x14ac:dyDescent="0.2">
      <c r="A2" s="42" t="s">
        <v>7</v>
      </c>
      <c r="B2" s="29" t="s">
        <v>63</v>
      </c>
      <c r="C2" s="29"/>
      <c r="D2" s="31" t="s">
        <v>47</v>
      </c>
      <c r="E2" s="43" t="s">
        <v>60</v>
      </c>
      <c r="F2" s="28"/>
    </row>
    <row r="3" spans="1:7" s="4" customFormat="1" ht="12.95" customHeight="1" x14ac:dyDescent="0.2">
      <c r="A3" s="42" t="s">
        <v>62</v>
      </c>
      <c r="B3" s="29" t="s">
        <v>64</v>
      </c>
      <c r="C3" s="29"/>
      <c r="D3" s="31" t="s">
        <v>48</v>
      </c>
      <c r="E3" s="43" t="s">
        <v>61</v>
      </c>
      <c r="F3" s="28"/>
    </row>
    <row r="4" spans="1:7" s="4" customFormat="1" ht="12.95" customHeight="1" x14ac:dyDescent="0.2">
      <c r="A4" s="44" t="s">
        <v>19</v>
      </c>
      <c r="B4" s="45" t="s">
        <v>20</v>
      </c>
      <c r="C4" s="45"/>
      <c r="D4" s="45" t="s">
        <v>46</v>
      </c>
      <c r="E4" s="46" t="s">
        <v>57</v>
      </c>
      <c r="F4" s="28"/>
    </row>
    <row r="5" spans="1:7" s="4" customFormat="1" ht="12.95" customHeight="1" x14ac:dyDescent="0.2">
      <c r="A5" s="29"/>
      <c r="B5" s="29"/>
      <c r="C5" s="29"/>
      <c r="D5" s="28"/>
      <c r="E5" s="28"/>
      <c r="G5" s="7"/>
    </row>
    <row r="6" spans="1:7" s="5" customFormat="1" x14ac:dyDescent="0.2">
      <c r="A6" s="39" t="s">
        <v>23</v>
      </c>
      <c r="B6" s="39" t="s">
        <v>22</v>
      </c>
      <c r="C6" s="40"/>
      <c r="D6" s="41"/>
      <c r="E6" s="32" t="s">
        <v>27</v>
      </c>
      <c r="G6" s="6"/>
    </row>
    <row r="7" spans="1:7" x14ac:dyDescent="0.2">
      <c r="A7" s="8"/>
      <c r="B7" s="8"/>
      <c r="C7" s="8"/>
      <c r="D7" s="8"/>
      <c r="E7" s="8"/>
    </row>
    <row r="8" spans="1:7" x14ac:dyDescent="0.2">
      <c r="A8" s="47" t="str">
        <f>VZT!A8</f>
        <v>Zař.č.1</v>
      </c>
      <c r="B8" s="48" t="str">
        <f>VZT!B8</f>
        <v>WC</v>
      </c>
      <c r="C8" s="48"/>
      <c r="D8" s="49"/>
      <c r="E8" s="50">
        <f>VZT!G18</f>
        <v>0</v>
      </c>
    </row>
    <row r="9" spans="1:7" x14ac:dyDescent="0.2">
      <c r="A9" s="47" t="str">
        <f>VZT!A20</f>
        <v>Zař.č.2</v>
      </c>
      <c r="B9" s="48" t="str">
        <f>VZT!B20</f>
        <v>Sprchy</v>
      </c>
      <c r="C9" s="48"/>
      <c r="D9" s="49"/>
      <c r="E9" s="50">
        <f>VZT!G47</f>
        <v>0</v>
      </c>
    </row>
    <row r="10" spans="1:7" x14ac:dyDescent="0.2">
      <c r="A10" s="47" t="s">
        <v>54</v>
      </c>
      <c r="B10" s="71" t="s">
        <v>67</v>
      </c>
      <c r="C10" s="48"/>
      <c r="D10" s="49"/>
      <c r="E10" s="50">
        <f>VZT!G57</f>
        <v>0</v>
      </c>
    </row>
    <row r="11" spans="1:7" x14ac:dyDescent="0.2">
      <c r="A11" s="8"/>
      <c r="B11" s="25" t="str">
        <f>VZT!B59</f>
        <v>Ostatní náklady</v>
      </c>
      <c r="C11" s="25"/>
      <c r="D11" s="9"/>
      <c r="E11" s="9">
        <f>VZT!G65</f>
        <v>0</v>
      </c>
    </row>
    <row r="12" spans="1:7" x14ac:dyDescent="0.2">
      <c r="A12" s="8"/>
      <c r="B12" s="8"/>
      <c r="C12" s="8"/>
      <c r="D12" s="9"/>
      <c r="E12" s="9"/>
    </row>
    <row r="13" spans="1:7" x14ac:dyDescent="0.2">
      <c r="A13" s="8"/>
      <c r="B13" s="8" t="s">
        <v>24</v>
      </c>
      <c r="C13" s="8"/>
      <c r="D13" s="9"/>
      <c r="E13" s="9">
        <f>SUM(E7:E12)</f>
        <v>0</v>
      </c>
    </row>
    <row r="14" spans="1:7" x14ac:dyDescent="0.2">
      <c r="A14" s="8"/>
      <c r="B14" s="8"/>
      <c r="C14" s="8"/>
      <c r="D14" s="8"/>
      <c r="E14" s="8"/>
    </row>
    <row r="15" spans="1:7" s="4" customFormat="1" ht="12.95" customHeight="1" x14ac:dyDescent="0.2">
      <c r="A15" s="10"/>
      <c r="B15" s="10" t="s">
        <v>45</v>
      </c>
      <c r="C15" s="10"/>
      <c r="D15" s="12"/>
      <c r="E15" s="13">
        <f>D13+E13</f>
        <v>0</v>
      </c>
      <c r="G15" s="7"/>
    </row>
    <row r="16" spans="1:7" s="4" customFormat="1" ht="12.95" customHeight="1" x14ac:dyDescent="0.2">
      <c r="A16" s="10"/>
      <c r="B16" s="10"/>
      <c r="C16" s="10"/>
      <c r="D16" s="12"/>
      <c r="E16" s="13"/>
      <c r="G16" s="7"/>
    </row>
    <row r="17" spans="1:5" x14ac:dyDescent="0.2">
      <c r="A17" s="8"/>
      <c r="B17" s="10" t="s">
        <v>25</v>
      </c>
      <c r="C17" s="10"/>
      <c r="D17" s="11">
        <v>0.21</v>
      </c>
      <c r="E17" s="9">
        <f>E15*D17</f>
        <v>0</v>
      </c>
    </row>
    <row r="18" spans="1:5" ht="13.5" thickBot="1" x14ac:dyDescent="0.25">
      <c r="A18" s="8"/>
      <c r="B18" s="10"/>
      <c r="C18" s="10"/>
      <c r="D18" s="11"/>
      <c r="E18" s="9"/>
    </row>
    <row r="19" spans="1:5" ht="13.5" thickBot="1" x14ac:dyDescent="0.25">
      <c r="A19" s="34"/>
      <c r="B19" s="35" t="s">
        <v>49</v>
      </c>
      <c r="C19" s="35"/>
      <c r="D19" s="36"/>
      <c r="E19" s="38">
        <f>E15+E17</f>
        <v>0</v>
      </c>
    </row>
  </sheetData>
  <sheetProtection password="96DB" sheet="1" objects="1" scenarios="1"/>
  <mergeCells count="1">
    <mergeCell ref="A1:E1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C68"/>
  <sheetViews>
    <sheetView tabSelected="1" workbookViewId="0">
      <pane ySplit="7" topLeftCell="A8" activePane="bottomLeft" state="frozen"/>
      <selection pane="bottomLeft" activeCell="P14" sqref="P14"/>
    </sheetView>
  </sheetViews>
  <sheetFormatPr defaultRowHeight="12.95" customHeight="1" x14ac:dyDescent="0.2"/>
  <cols>
    <col min="1" max="1" width="8.140625" style="1" customWidth="1"/>
    <col min="2" max="2" width="60.5703125" style="1" customWidth="1"/>
    <col min="3" max="4" width="8.85546875" style="2" bestFit="1" customWidth="1"/>
    <col min="5" max="7" width="12.7109375" style="3" customWidth="1"/>
    <col min="8" max="8" width="2.7109375" style="3" customWidth="1"/>
    <col min="9" max="9" width="2.7109375" style="4" customWidth="1"/>
    <col min="10" max="10" width="2.28515625" style="7" customWidth="1"/>
    <col min="11" max="11" width="2.7109375" style="7" customWidth="1"/>
    <col min="12" max="12" width="6.7109375" style="7" customWidth="1"/>
    <col min="13" max="16384" width="9.140625" style="4"/>
  </cols>
  <sheetData>
    <row r="1" spans="1:29" ht="15.75" x14ac:dyDescent="0.2">
      <c r="A1" s="81" t="s">
        <v>58</v>
      </c>
      <c r="B1" s="82"/>
      <c r="C1" s="82"/>
      <c r="D1" s="82"/>
      <c r="E1" s="82"/>
      <c r="F1" s="82"/>
      <c r="G1" s="83"/>
      <c r="H1" s="72"/>
    </row>
    <row r="2" spans="1:29" ht="12.95" customHeight="1" x14ac:dyDescent="0.2">
      <c r="A2" s="42" t="s">
        <v>7</v>
      </c>
      <c r="B2" s="29" t="s">
        <v>63</v>
      </c>
      <c r="C2" s="30"/>
      <c r="D2" s="30"/>
      <c r="E2" s="28"/>
      <c r="F2" s="31" t="s">
        <v>47</v>
      </c>
      <c r="G2" s="43" t="s">
        <v>60</v>
      </c>
      <c r="H2" s="29"/>
    </row>
    <row r="3" spans="1:29" ht="12.95" customHeight="1" x14ac:dyDescent="0.2">
      <c r="A3" s="42" t="s">
        <v>62</v>
      </c>
      <c r="B3" s="29" t="s">
        <v>64</v>
      </c>
      <c r="C3" s="30"/>
      <c r="D3" s="30"/>
      <c r="E3" s="28"/>
      <c r="F3" s="31" t="s">
        <v>48</v>
      </c>
      <c r="G3" s="43" t="s">
        <v>61</v>
      </c>
      <c r="H3" s="29"/>
    </row>
    <row r="4" spans="1:29" ht="12.95" customHeight="1" x14ac:dyDescent="0.2">
      <c r="A4" s="44" t="s">
        <v>19</v>
      </c>
      <c r="B4" s="45" t="s">
        <v>20</v>
      </c>
      <c r="C4" s="51"/>
      <c r="D4" s="51"/>
      <c r="E4" s="52"/>
      <c r="F4" s="45" t="s">
        <v>46</v>
      </c>
      <c r="G4" s="46" t="s">
        <v>57</v>
      </c>
      <c r="H4" s="31"/>
    </row>
    <row r="5" spans="1:29" ht="12.95" customHeight="1" x14ac:dyDescent="0.2">
      <c r="A5" s="29"/>
      <c r="B5" s="29"/>
      <c r="C5" s="30"/>
      <c r="D5" s="30"/>
      <c r="E5" s="28"/>
      <c r="F5" s="28"/>
      <c r="G5" s="28"/>
      <c r="H5" s="28"/>
    </row>
    <row r="6" spans="1:29" ht="12.95" customHeight="1" x14ac:dyDescent="0.2">
      <c r="A6" s="86" t="s">
        <v>1</v>
      </c>
      <c r="B6" s="86" t="s">
        <v>8</v>
      </c>
      <c r="C6" s="84" t="s">
        <v>5</v>
      </c>
      <c r="D6" s="84" t="s">
        <v>6</v>
      </c>
      <c r="E6" s="85" t="s">
        <v>30</v>
      </c>
      <c r="F6" s="85"/>
      <c r="G6" s="85"/>
      <c r="H6" s="73"/>
    </row>
    <row r="7" spans="1:29" s="5" customFormat="1" ht="25.5" customHeight="1" x14ac:dyDescent="0.2">
      <c r="A7" s="86"/>
      <c r="B7" s="86"/>
      <c r="C7" s="84"/>
      <c r="D7" s="84"/>
      <c r="E7" s="32" t="s">
        <v>4</v>
      </c>
      <c r="F7" s="32" t="s">
        <v>3</v>
      </c>
      <c r="G7" s="33" t="s">
        <v>27</v>
      </c>
      <c r="H7" s="74"/>
      <c r="J7" s="6"/>
      <c r="K7" s="6"/>
      <c r="L7" s="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s="5" customFormat="1" ht="12.95" customHeight="1" x14ac:dyDescent="0.2">
      <c r="A8" s="15" t="s">
        <v>28</v>
      </c>
      <c r="B8" s="15" t="s">
        <v>65</v>
      </c>
      <c r="C8" s="23"/>
      <c r="D8" s="23"/>
      <c r="E8" s="24"/>
      <c r="F8" s="24"/>
      <c r="G8" s="24"/>
      <c r="H8" s="24"/>
      <c r="J8" s="6"/>
      <c r="K8" s="6"/>
      <c r="L8" s="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ht="12.95" customHeight="1" x14ac:dyDescent="0.2">
      <c r="A9" s="53" t="s">
        <v>50</v>
      </c>
      <c r="B9" s="54" t="s">
        <v>68</v>
      </c>
      <c r="C9" s="55" t="s">
        <v>0</v>
      </c>
      <c r="D9" s="55">
        <v>17</v>
      </c>
      <c r="E9" s="87">
        <v>0</v>
      </c>
      <c r="F9" s="87">
        <v>0</v>
      </c>
      <c r="G9" s="57">
        <f>D9*(E9+F9)</f>
        <v>0</v>
      </c>
      <c r="H9" s="19"/>
      <c r="J9" s="76"/>
      <c r="L9" s="77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27"/>
    </row>
    <row r="10" spans="1:29" ht="12.95" customHeight="1" x14ac:dyDescent="0.2">
      <c r="A10" s="68"/>
      <c r="B10" s="17" t="s">
        <v>69</v>
      </c>
      <c r="C10" s="18"/>
      <c r="D10" s="18"/>
      <c r="E10" s="19"/>
      <c r="F10" s="19"/>
      <c r="G10" s="69"/>
      <c r="H10" s="19"/>
      <c r="J10" s="76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27"/>
    </row>
    <row r="11" spans="1:29" ht="12.95" customHeight="1" x14ac:dyDescent="0.2">
      <c r="A11" s="58"/>
      <c r="B11" s="59" t="s">
        <v>111</v>
      </c>
      <c r="C11" s="60"/>
      <c r="D11" s="60"/>
      <c r="E11" s="61"/>
      <c r="F11" s="61"/>
      <c r="G11" s="62"/>
      <c r="H11" s="19"/>
      <c r="J11" s="76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27"/>
    </row>
    <row r="12" spans="1:29" ht="12.95" customHeight="1" x14ac:dyDescent="0.2">
      <c r="A12" s="53" t="s">
        <v>51</v>
      </c>
      <c r="B12" s="54" t="s">
        <v>70</v>
      </c>
      <c r="C12" s="55" t="s">
        <v>0</v>
      </c>
      <c r="D12" s="55">
        <v>3</v>
      </c>
      <c r="E12" s="87">
        <v>0</v>
      </c>
      <c r="F12" s="87">
        <v>0</v>
      </c>
      <c r="G12" s="57">
        <f>D12*(E12+F12)</f>
        <v>0</v>
      </c>
      <c r="H12" s="19"/>
      <c r="J12" s="76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27"/>
    </row>
    <row r="13" spans="1:29" ht="12.95" customHeight="1" x14ac:dyDescent="0.2">
      <c r="A13" s="58"/>
      <c r="B13" s="59" t="s">
        <v>112</v>
      </c>
      <c r="C13" s="60"/>
      <c r="D13" s="60"/>
      <c r="E13" s="61"/>
      <c r="F13" s="61"/>
      <c r="G13" s="62"/>
      <c r="H13" s="19"/>
      <c r="J13" s="76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27"/>
    </row>
    <row r="14" spans="1:29" ht="12.95" customHeight="1" x14ac:dyDescent="0.2">
      <c r="A14" s="58" t="s">
        <v>91</v>
      </c>
      <c r="B14" s="64" t="s">
        <v>53</v>
      </c>
      <c r="C14" s="65" t="s">
        <v>2</v>
      </c>
      <c r="D14" s="65">
        <v>17</v>
      </c>
      <c r="E14" s="88">
        <v>0</v>
      </c>
      <c r="F14" s="87">
        <v>0</v>
      </c>
      <c r="G14" s="67">
        <f>D14*(E14+F14)</f>
        <v>0</v>
      </c>
      <c r="H14" s="19"/>
      <c r="J14" s="76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27"/>
    </row>
    <row r="15" spans="1:29" ht="12.95" customHeight="1" x14ac:dyDescent="0.2">
      <c r="A15" s="63" t="s">
        <v>71</v>
      </c>
      <c r="B15" s="64" t="s">
        <v>72</v>
      </c>
      <c r="C15" s="65"/>
      <c r="D15" s="65"/>
      <c r="E15" s="66"/>
      <c r="F15" s="70"/>
      <c r="G15" s="67"/>
      <c r="H15" s="19"/>
      <c r="I15" s="19"/>
      <c r="J15" s="19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27"/>
    </row>
    <row r="16" spans="1:29" ht="12.95" customHeight="1" x14ac:dyDescent="0.2">
      <c r="A16" s="63" t="s">
        <v>73</v>
      </c>
      <c r="B16" s="64" t="s">
        <v>103</v>
      </c>
      <c r="C16" s="65" t="s">
        <v>2</v>
      </c>
      <c r="D16" s="78">
        <v>9</v>
      </c>
      <c r="E16" s="89">
        <v>0</v>
      </c>
      <c r="F16" s="88">
        <v>0</v>
      </c>
      <c r="G16" s="67">
        <f>D16*(E16+F16)</f>
        <v>0</v>
      </c>
      <c r="H16" s="19"/>
      <c r="I16" s="19"/>
      <c r="J16" s="79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27"/>
    </row>
    <row r="17" spans="1:29" ht="12.95" customHeight="1" x14ac:dyDescent="0.2">
      <c r="A17" s="63" t="s">
        <v>92</v>
      </c>
      <c r="B17" s="64" t="s">
        <v>18</v>
      </c>
      <c r="C17" s="65" t="s">
        <v>31</v>
      </c>
      <c r="D17" s="65">
        <v>6</v>
      </c>
      <c r="E17" s="89">
        <v>0</v>
      </c>
      <c r="F17" s="88">
        <v>0</v>
      </c>
      <c r="G17" s="67">
        <f>D17*(E17+F17)</f>
        <v>0</v>
      </c>
      <c r="H17" s="19"/>
      <c r="J17" s="76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27"/>
    </row>
    <row r="18" spans="1:29" ht="12.95" customHeight="1" x14ac:dyDescent="0.2">
      <c r="A18" s="17"/>
      <c r="B18" s="20" t="s">
        <v>9</v>
      </c>
      <c r="C18" s="18"/>
      <c r="D18" s="18"/>
      <c r="E18" s="19"/>
      <c r="F18" s="21"/>
      <c r="G18" s="21">
        <f>SUM(G9:G17)</f>
        <v>0</v>
      </c>
      <c r="H18" s="21"/>
      <c r="J18" s="76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27"/>
    </row>
    <row r="19" spans="1:29" ht="12.95" customHeight="1" x14ac:dyDescent="0.2">
      <c r="A19" s="17"/>
      <c r="B19" s="20"/>
      <c r="C19" s="18"/>
      <c r="D19" s="18"/>
      <c r="E19" s="19"/>
      <c r="F19" s="21"/>
      <c r="G19" s="21"/>
      <c r="H19" s="21"/>
      <c r="J19" s="76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27"/>
    </row>
    <row r="20" spans="1:29" ht="12.95" customHeight="1" x14ac:dyDescent="0.2">
      <c r="A20" s="15" t="s">
        <v>29</v>
      </c>
      <c r="B20" s="15" t="s">
        <v>66</v>
      </c>
      <c r="C20" s="18"/>
      <c r="D20" s="18"/>
      <c r="E20" s="19"/>
      <c r="F20" s="21"/>
      <c r="G20" s="21"/>
      <c r="H20" s="21"/>
      <c r="J20" s="76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27"/>
    </row>
    <row r="21" spans="1:29" ht="12.95" customHeight="1" x14ac:dyDescent="0.2">
      <c r="A21" s="53" t="s">
        <v>36</v>
      </c>
      <c r="B21" s="54" t="s">
        <v>98</v>
      </c>
      <c r="C21" s="55" t="s">
        <v>0</v>
      </c>
      <c r="D21" s="55">
        <v>1</v>
      </c>
      <c r="E21" s="87">
        <v>0</v>
      </c>
      <c r="F21" s="87">
        <v>0</v>
      </c>
      <c r="G21" s="57">
        <f>D21*(E21+F21)</f>
        <v>0</v>
      </c>
      <c r="H21" s="19"/>
      <c r="J21" s="76"/>
      <c r="L21" s="77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27"/>
    </row>
    <row r="22" spans="1:29" ht="12.95" customHeight="1" x14ac:dyDescent="0.2">
      <c r="A22" s="58"/>
      <c r="B22" s="59" t="s">
        <v>113</v>
      </c>
      <c r="C22" s="60"/>
      <c r="D22" s="60"/>
      <c r="E22" s="61"/>
      <c r="F22" s="61"/>
      <c r="G22" s="62"/>
      <c r="H22" s="19"/>
      <c r="J22" s="76"/>
      <c r="L22" s="77"/>
      <c r="M22" s="27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27"/>
    </row>
    <row r="23" spans="1:29" ht="12.95" customHeight="1" x14ac:dyDescent="0.2">
      <c r="A23" s="63" t="s">
        <v>99</v>
      </c>
      <c r="B23" s="64" t="s">
        <v>102</v>
      </c>
      <c r="C23" s="65" t="s">
        <v>0</v>
      </c>
      <c r="D23" s="65">
        <v>1</v>
      </c>
      <c r="E23" s="88">
        <v>0</v>
      </c>
      <c r="F23" s="87">
        <v>0</v>
      </c>
      <c r="G23" s="67">
        <f>D23*(E23+F23)</f>
        <v>0</v>
      </c>
      <c r="H23" s="19"/>
      <c r="J23" s="76"/>
      <c r="L23" s="77"/>
      <c r="M23" s="27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27"/>
    </row>
    <row r="24" spans="1:29" ht="12.95" customHeight="1" x14ac:dyDescent="0.2">
      <c r="A24" s="53" t="s">
        <v>37</v>
      </c>
      <c r="B24" s="54" t="s">
        <v>100</v>
      </c>
      <c r="C24" s="55" t="s">
        <v>0</v>
      </c>
      <c r="D24" s="55">
        <v>3</v>
      </c>
      <c r="E24" s="87">
        <v>0</v>
      </c>
      <c r="F24" s="87">
        <v>0</v>
      </c>
      <c r="G24" s="57">
        <f>D24*(E24+F24)</f>
        <v>0</v>
      </c>
      <c r="H24" s="19"/>
      <c r="J24" s="76"/>
      <c r="L24" s="77"/>
      <c r="M24" s="27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27"/>
    </row>
    <row r="25" spans="1:29" ht="12.95" customHeight="1" x14ac:dyDescent="0.2">
      <c r="A25" s="58"/>
      <c r="B25" s="59" t="s">
        <v>114</v>
      </c>
      <c r="C25" s="60"/>
      <c r="D25" s="60"/>
      <c r="E25" s="61"/>
      <c r="F25" s="61"/>
      <c r="G25" s="62"/>
      <c r="H25" s="19"/>
      <c r="J25" s="76"/>
      <c r="M25" s="27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27"/>
    </row>
    <row r="26" spans="1:29" ht="12.95" customHeight="1" x14ac:dyDescent="0.2">
      <c r="A26" s="63" t="s">
        <v>101</v>
      </c>
      <c r="B26" s="64" t="s">
        <v>102</v>
      </c>
      <c r="C26" s="65" t="s">
        <v>0</v>
      </c>
      <c r="D26" s="65">
        <v>3</v>
      </c>
      <c r="E26" s="88">
        <v>0</v>
      </c>
      <c r="F26" s="87">
        <v>0</v>
      </c>
      <c r="G26" s="67">
        <f>D26*(E26+F26)</f>
        <v>0</v>
      </c>
      <c r="H26" s="19"/>
      <c r="J26" s="76"/>
      <c r="M26" s="27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27"/>
    </row>
    <row r="27" spans="1:29" ht="12.95" customHeight="1" x14ac:dyDescent="0.2">
      <c r="A27" s="53" t="s">
        <v>38</v>
      </c>
      <c r="B27" s="54" t="s">
        <v>32</v>
      </c>
      <c r="C27" s="55" t="s">
        <v>0</v>
      </c>
      <c r="D27" s="55">
        <v>1</v>
      </c>
      <c r="E27" s="87">
        <v>0</v>
      </c>
      <c r="F27" s="87">
        <v>0</v>
      </c>
      <c r="G27" s="57">
        <f>D27*(E27+F27)</f>
        <v>0</v>
      </c>
      <c r="H27" s="19"/>
      <c r="J27" s="76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27"/>
    </row>
    <row r="28" spans="1:29" ht="12.95" customHeight="1" x14ac:dyDescent="0.2">
      <c r="A28" s="58"/>
      <c r="B28" s="59" t="s">
        <v>33</v>
      </c>
      <c r="C28" s="60"/>
      <c r="D28" s="60"/>
      <c r="E28" s="61"/>
      <c r="F28" s="61"/>
      <c r="G28" s="62"/>
      <c r="H28" s="19"/>
      <c r="J28" s="76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27"/>
    </row>
    <row r="29" spans="1:29" ht="12.95" customHeight="1" x14ac:dyDescent="0.2">
      <c r="A29" s="53" t="s">
        <v>39</v>
      </c>
      <c r="B29" s="54" t="s">
        <v>52</v>
      </c>
      <c r="C29" s="55" t="s">
        <v>0</v>
      </c>
      <c r="D29" s="55">
        <v>3</v>
      </c>
      <c r="E29" s="87">
        <v>0</v>
      </c>
      <c r="F29" s="87">
        <v>0</v>
      </c>
      <c r="G29" s="57">
        <f>D29*(E29+F29)</f>
        <v>0</v>
      </c>
      <c r="H29" s="19"/>
      <c r="J29" s="76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27"/>
    </row>
    <row r="30" spans="1:29" ht="12.95" customHeight="1" x14ac:dyDescent="0.2">
      <c r="A30" s="58"/>
      <c r="B30" s="59" t="s">
        <v>33</v>
      </c>
      <c r="C30" s="60"/>
      <c r="D30" s="60"/>
      <c r="E30" s="61"/>
      <c r="F30" s="61"/>
      <c r="G30" s="62"/>
      <c r="H30" s="19"/>
      <c r="J30" s="76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27"/>
    </row>
    <row r="31" spans="1:29" ht="12.95" customHeight="1" x14ac:dyDescent="0.2">
      <c r="A31" s="58" t="s">
        <v>40</v>
      </c>
      <c r="B31" s="64" t="s">
        <v>109</v>
      </c>
      <c r="C31" s="65" t="s">
        <v>0</v>
      </c>
      <c r="D31" s="65">
        <v>1</v>
      </c>
      <c r="E31" s="88">
        <v>0</v>
      </c>
      <c r="F31" s="87">
        <v>0</v>
      </c>
      <c r="G31" s="67">
        <f>D31*(E31+F31)</f>
        <v>0</v>
      </c>
      <c r="H31" s="19"/>
      <c r="J31" s="76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27"/>
    </row>
    <row r="32" spans="1:29" ht="12.95" customHeight="1" x14ac:dyDescent="0.2">
      <c r="A32" s="63" t="s">
        <v>41</v>
      </c>
      <c r="B32" s="64" t="s">
        <v>34</v>
      </c>
      <c r="C32" s="65" t="s">
        <v>0</v>
      </c>
      <c r="D32" s="65">
        <v>1</v>
      </c>
      <c r="E32" s="88">
        <v>0</v>
      </c>
      <c r="F32" s="87">
        <v>0</v>
      </c>
      <c r="G32" s="67">
        <f>D32*(E32+F32)</f>
        <v>0</v>
      </c>
      <c r="H32" s="19"/>
      <c r="J32" s="76"/>
      <c r="L32" s="77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27"/>
    </row>
    <row r="33" spans="1:29" ht="12.95" customHeight="1" x14ac:dyDescent="0.2">
      <c r="A33" s="63" t="s">
        <v>42</v>
      </c>
      <c r="B33" s="64" t="s">
        <v>74</v>
      </c>
      <c r="C33" s="65" t="s">
        <v>0</v>
      </c>
      <c r="D33" s="65">
        <v>3</v>
      </c>
      <c r="E33" s="88">
        <v>0</v>
      </c>
      <c r="F33" s="87">
        <v>0</v>
      </c>
      <c r="G33" s="67">
        <f>D33*(E33+F33)</f>
        <v>0</v>
      </c>
      <c r="H33" s="19"/>
      <c r="J33" s="76"/>
      <c r="L33" s="77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27"/>
    </row>
    <row r="34" spans="1:29" ht="12.95" customHeight="1" x14ac:dyDescent="0.2">
      <c r="A34" s="53" t="s">
        <v>43</v>
      </c>
      <c r="B34" s="54" t="s">
        <v>76</v>
      </c>
      <c r="C34" s="55" t="s">
        <v>0</v>
      </c>
      <c r="D34" s="55">
        <v>6</v>
      </c>
      <c r="E34" s="87">
        <v>0</v>
      </c>
      <c r="F34" s="87">
        <v>0</v>
      </c>
      <c r="G34" s="57">
        <f>D34*(E34+F34)</f>
        <v>0</v>
      </c>
      <c r="H34" s="19"/>
      <c r="J34" s="76"/>
      <c r="L34" s="77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27"/>
    </row>
    <row r="35" spans="1:29" ht="12.95" customHeight="1" x14ac:dyDescent="0.2">
      <c r="A35" s="58"/>
      <c r="B35" s="59" t="s">
        <v>77</v>
      </c>
      <c r="C35" s="60"/>
      <c r="D35" s="60"/>
      <c r="E35" s="61"/>
      <c r="F35" s="61"/>
      <c r="G35" s="62"/>
      <c r="H35" s="19"/>
      <c r="J35" s="76"/>
      <c r="L35" s="77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27"/>
    </row>
    <row r="36" spans="1:29" ht="12.95" customHeight="1" x14ac:dyDescent="0.2">
      <c r="A36" s="53" t="s">
        <v>44</v>
      </c>
      <c r="B36" s="54" t="s">
        <v>75</v>
      </c>
      <c r="C36" s="55" t="s">
        <v>0</v>
      </c>
      <c r="D36" s="55">
        <v>17</v>
      </c>
      <c r="E36" s="87">
        <v>0</v>
      </c>
      <c r="F36" s="87">
        <v>0</v>
      </c>
      <c r="G36" s="57">
        <f>D36*(E36+F36)</f>
        <v>0</v>
      </c>
      <c r="H36" s="19"/>
      <c r="J36" s="76"/>
      <c r="M36" s="80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ht="12.95" customHeight="1" x14ac:dyDescent="0.2">
      <c r="A37" s="58"/>
      <c r="B37" s="59" t="s">
        <v>35</v>
      </c>
      <c r="C37" s="60"/>
      <c r="D37" s="60"/>
      <c r="E37" s="61"/>
      <c r="F37" s="61"/>
      <c r="G37" s="62"/>
      <c r="H37" s="19"/>
      <c r="J37" s="76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</row>
    <row r="38" spans="1:29" ht="12.95" customHeight="1" x14ac:dyDescent="0.2">
      <c r="A38" s="63" t="s">
        <v>85</v>
      </c>
      <c r="B38" s="64" t="s">
        <v>87</v>
      </c>
      <c r="C38" s="65" t="s">
        <v>2</v>
      </c>
      <c r="D38" s="65">
        <v>22</v>
      </c>
      <c r="E38" s="88">
        <v>0</v>
      </c>
      <c r="F38" s="87">
        <v>0</v>
      </c>
      <c r="G38" s="67">
        <f>D38*(E38+F38)</f>
        <v>0</v>
      </c>
      <c r="H38" s="19"/>
      <c r="J38" s="76"/>
      <c r="L38" s="7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</row>
    <row r="39" spans="1:29" ht="12.95" customHeight="1" x14ac:dyDescent="0.2">
      <c r="A39" s="63" t="s">
        <v>86</v>
      </c>
      <c r="B39" s="64" t="s">
        <v>88</v>
      </c>
      <c r="C39" s="65" t="s">
        <v>2</v>
      </c>
      <c r="D39" s="65">
        <v>10</v>
      </c>
      <c r="E39" s="88">
        <v>0</v>
      </c>
      <c r="F39" s="87">
        <v>0</v>
      </c>
      <c r="G39" s="67">
        <f>D39*(E39+F39)</f>
        <v>0</v>
      </c>
      <c r="H39" s="19"/>
      <c r="J39" s="76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</row>
    <row r="40" spans="1:29" ht="12.95" customHeight="1" x14ac:dyDescent="0.2">
      <c r="A40" s="63" t="s">
        <v>78</v>
      </c>
      <c r="B40" s="64" t="s">
        <v>72</v>
      </c>
      <c r="C40" s="65"/>
      <c r="D40" s="65"/>
      <c r="E40" s="70"/>
      <c r="F40" s="56"/>
      <c r="G40" s="67"/>
      <c r="H40" s="19"/>
      <c r="J40" s="76"/>
      <c r="M40" s="80"/>
      <c r="N40" s="80"/>
      <c r="O40" s="80"/>
      <c r="P40" s="80"/>
      <c r="Q40" s="80"/>
      <c r="R40" s="80"/>
      <c r="S40" s="80"/>
      <c r="T40" s="27"/>
      <c r="U40" s="27"/>
      <c r="V40" s="27"/>
      <c r="W40" s="27"/>
      <c r="X40" s="27"/>
      <c r="Y40" s="27"/>
      <c r="Z40" s="27"/>
      <c r="AA40" s="27"/>
      <c r="AB40" s="27"/>
      <c r="AC40" s="27"/>
    </row>
    <row r="41" spans="1:29" ht="12.95" customHeight="1" x14ac:dyDescent="0.2">
      <c r="A41" s="63" t="s">
        <v>79</v>
      </c>
      <c r="B41" s="64" t="s">
        <v>105</v>
      </c>
      <c r="C41" s="65" t="s">
        <v>2</v>
      </c>
      <c r="D41" s="65">
        <v>40</v>
      </c>
      <c r="E41" s="88">
        <v>0</v>
      </c>
      <c r="F41" s="87">
        <v>0</v>
      </c>
      <c r="G41" s="67">
        <f t="shared" ref="G41:G46" si="0">D41*(E41+F41)</f>
        <v>0</v>
      </c>
      <c r="H41" s="19"/>
      <c r="J41" s="76"/>
      <c r="M41" s="80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</row>
    <row r="42" spans="1:29" ht="12.95" customHeight="1" x14ac:dyDescent="0.2">
      <c r="A42" s="63" t="s">
        <v>80</v>
      </c>
      <c r="B42" s="64" t="s">
        <v>104</v>
      </c>
      <c r="C42" s="65" t="s">
        <v>2</v>
      </c>
      <c r="D42" s="65">
        <v>3</v>
      </c>
      <c r="E42" s="88">
        <v>0</v>
      </c>
      <c r="F42" s="87">
        <v>0</v>
      </c>
      <c r="G42" s="67">
        <f t="shared" si="0"/>
        <v>0</v>
      </c>
      <c r="H42" s="19"/>
      <c r="J42" s="76"/>
      <c r="L42" s="77"/>
      <c r="M42" s="80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</row>
    <row r="43" spans="1:29" ht="12.95" customHeight="1" x14ac:dyDescent="0.2">
      <c r="A43" s="63" t="s">
        <v>83</v>
      </c>
      <c r="B43" s="59" t="s">
        <v>81</v>
      </c>
      <c r="C43" s="65" t="s">
        <v>26</v>
      </c>
      <c r="D43" s="65">
        <v>20</v>
      </c>
      <c r="E43" s="89">
        <v>0</v>
      </c>
      <c r="F43" s="88">
        <v>0</v>
      </c>
      <c r="G43" s="67">
        <f t="shared" si="0"/>
        <v>0</v>
      </c>
      <c r="H43" s="19"/>
      <c r="I43" s="19"/>
      <c r="J43" s="79"/>
      <c r="L43" s="77"/>
      <c r="M43" s="80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</row>
    <row r="44" spans="1:29" ht="12.95" customHeight="1" x14ac:dyDescent="0.2">
      <c r="A44" s="63" t="s">
        <v>84</v>
      </c>
      <c r="B44" s="64" t="s">
        <v>82</v>
      </c>
      <c r="C44" s="65" t="s">
        <v>26</v>
      </c>
      <c r="D44" s="65">
        <v>2</v>
      </c>
      <c r="E44" s="89">
        <v>0</v>
      </c>
      <c r="F44" s="88">
        <v>0</v>
      </c>
      <c r="G44" s="67">
        <f t="shared" si="0"/>
        <v>0</v>
      </c>
      <c r="H44" s="19"/>
      <c r="I44" s="19"/>
      <c r="J44" s="79"/>
      <c r="L44" s="77"/>
      <c r="M44" s="80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</row>
    <row r="45" spans="1:29" ht="12.95" customHeight="1" x14ac:dyDescent="0.2">
      <c r="A45" s="63" t="s">
        <v>89</v>
      </c>
      <c r="B45" s="64" t="s">
        <v>59</v>
      </c>
      <c r="C45" s="65" t="s">
        <v>26</v>
      </c>
      <c r="D45" s="65">
        <v>15</v>
      </c>
      <c r="E45" s="89">
        <v>0</v>
      </c>
      <c r="F45" s="87">
        <v>0</v>
      </c>
      <c r="G45" s="67">
        <f t="shared" si="0"/>
        <v>0</v>
      </c>
      <c r="H45" s="19"/>
      <c r="J45" s="76"/>
      <c r="L45" s="77"/>
      <c r="M45" s="80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</row>
    <row r="46" spans="1:29" ht="12.95" customHeight="1" x14ac:dyDescent="0.2">
      <c r="A46" s="63" t="s">
        <v>90</v>
      </c>
      <c r="B46" s="64" t="s">
        <v>18</v>
      </c>
      <c r="C46" s="65" t="s">
        <v>31</v>
      </c>
      <c r="D46" s="65">
        <v>16</v>
      </c>
      <c r="E46" s="89">
        <v>0</v>
      </c>
      <c r="F46" s="88">
        <v>0</v>
      </c>
      <c r="G46" s="67">
        <f t="shared" si="0"/>
        <v>0</v>
      </c>
      <c r="H46" s="19"/>
      <c r="J46" s="76"/>
      <c r="M46" s="80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</row>
    <row r="47" spans="1:29" ht="12.95" customHeight="1" x14ac:dyDescent="0.2">
      <c r="A47" s="17"/>
      <c r="B47" s="20" t="s">
        <v>10</v>
      </c>
      <c r="C47" s="18"/>
      <c r="D47" s="18"/>
      <c r="E47" s="19"/>
      <c r="F47" s="21"/>
      <c r="G47" s="21">
        <f>SUM(G21:G46)</f>
        <v>0</v>
      </c>
      <c r="H47" s="21"/>
      <c r="J47" s="76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</row>
    <row r="48" spans="1:29" ht="12.95" customHeight="1" x14ac:dyDescent="0.2">
      <c r="A48" s="17"/>
      <c r="B48" s="20"/>
      <c r="C48" s="18"/>
      <c r="D48" s="18"/>
      <c r="E48" s="19"/>
      <c r="F48" s="21"/>
      <c r="G48" s="21"/>
      <c r="H48" s="21"/>
      <c r="J48" s="76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</row>
    <row r="49" spans="1:29" ht="12.95" customHeight="1" x14ac:dyDescent="0.2">
      <c r="A49" s="15" t="s">
        <v>54</v>
      </c>
      <c r="B49" s="15" t="s">
        <v>67</v>
      </c>
      <c r="C49" s="18"/>
      <c r="D49" s="18"/>
      <c r="E49" s="19"/>
      <c r="F49" s="21"/>
      <c r="G49" s="21"/>
      <c r="H49" s="21"/>
      <c r="J49" s="76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</row>
    <row r="50" spans="1:29" ht="12.95" customHeight="1" x14ac:dyDescent="0.2">
      <c r="A50" s="53" t="s">
        <v>56</v>
      </c>
      <c r="B50" s="54" t="s">
        <v>110</v>
      </c>
      <c r="C50" s="55" t="s">
        <v>0</v>
      </c>
      <c r="D50" s="55">
        <v>6</v>
      </c>
      <c r="E50" s="87">
        <v>0</v>
      </c>
      <c r="F50" s="87">
        <v>0</v>
      </c>
      <c r="G50" s="57">
        <f>D50*(E50+F50)</f>
        <v>0</v>
      </c>
      <c r="H50" s="19"/>
      <c r="J50" s="76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</row>
    <row r="51" spans="1:29" ht="12.95" customHeight="1" x14ac:dyDescent="0.2">
      <c r="A51" s="58"/>
      <c r="B51" s="59" t="s">
        <v>108</v>
      </c>
      <c r="C51" s="60"/>
      <c r="D51" s="60"/>
      <c r="E51" s="61"/>
      <c r="F51" s="61"/>
      <c r="G51" s="62"/>
      <c r="H51" s="19"/>
      <c r="J51" s="76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</row>
    <row r="52" spans="1:29" ht="12.95" customHeight="1" x14ac:dyDescent="0.2">
      <c r="A52" s="63" t="s">
        <v>107</v>
      </c>
      <c r="B52" s="64" t="s">
        <v>102</v>
      </c>
      <c r="C52" s="65" t="s">
        <v>0</v>
      </c>
      <c r="D52" s="65">
        <v>6</v>
      </c>
      <c r="E52" s="88">
        <v>0</v>
      </c>
      <c r="F52" s="87">
        <v>0</v>
      </c>
      <c r="G52" s="67">
        <f>D52*(E52+F52)</f>
        <v>0</v>
      </c>
      <c r="H52" s="19"/>
      <c r="J52" s="76"/>
      <c r="L52" s="77"/>
      <c r="M52" s="27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27"/>
    </row>
    <row r="53" spans="1:29" ht="12.95" customHeight="1" x14ac:dyDescent="0.2">
      <c r="A53" s="63" t="s">
        <v>93</v>
      </c>
      <c r="B53" s="64" t="s">
        <v>97</v>
      </c>
      <c r="C53" s="65" t="s">
        <v>2</v>
      </c>
      <c r="D53" s="65">
        <v>6</v>
      </c>
      <c r="E53" s="88">
        <v>0</v>
      </c>
      <c r="F53" s="87">
        <v>0</v>
      </c>
      <c r="G53" s="67">
        <f>D53*(E53+F53)</f>
        <v>0</v>
      </c>
      <c r="H53" s="19"/>
      <c r="J53" s="76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</row>
    <row r="54" spans="1:29" ht="12.95" customHeight="1" x14ac:dyDescent="0.2">
      <c r="A54" s="63" t="s">
        <v>95</v>
      </c>
      <c r="B54" s="64" t="s">
        <v>72</v>
      </c>
      <c r="C54" s="65"/>
      <c r="D54" s="65"/>
      <c r="E54" s="70"/>
      <c r="F54" s="56"/>
      <c r="G54" s="67"/>
      <c r="H54" s="19"/>
      <c r="J54" s="76"/>
      <c r="K54" s="7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</row>
    <row r="55" spans="1:29" ht="12.95" customHeight="1" x14ac:dyDescent="0.2">
      <c r="A55" s="63" t="s">
        <v>96</v>
      </c>
      <c r="B55" s="64" t="s">
        <v>106</v>
      </c>
      <c r="C55" s="65" t="s">
        <v>2</v>
      </c>
      <c r="D55" s="65">
        <v>10</v>
      </c>
      <c r="E55" s="88">
        <v>0</v>
      </c>
      <c r="F55" s="87">
        <v>0</v>
      </c>
      <c r="G55" s="67">
        <f>D55*(E55+F55)</f>
        <v>0</v>
      </c>
      <c r="H55" s="19"/>
      <c r="J55" s="76"/>
      <c r="L55" s="77"/>
      <c r="M55" s="80"/>
      <c r="N55" s="27"/>
      <c r="O55" s="27"/>
      <c r="P55" s="27"/>
      <c r="Q55" s="27"/>
      <c r="R55" s="27"/>
      <c r="S55" s="80"/>
      <c r="T55" s="27"/>
      <c r="U55" s="27"/>
      <c r="V55" s="27"/>
      <c r="W55" s="27"/>
      <c r="X55" s="27"/>
      <c r="Y55" s="27"/>
      <c r="Z55" s="27"/>
      <c r="AA55" s="27"/>
      <c r="AB55" s="27"/>
      <c r="AC55" s="27"/>
    </row>
    <row r="56" spans="1:29" ht="12.95" customHeight="1" x14ac:dyDescent="0.2">
      <c r="A56" s="63" t="s">
        <v>94</v>
      </c>
      <c r="B56" s="64" t="s">
        <v>18</v>
      </c>
      <c r="C56" s="65" t="s">
        <v>31</v>
      </c>
      <c r="D56" s="65">
        <v>3</v>
      </c>
      <c r="E56" s="89">
        <v>0</v>
      </c>
      <c r="F56" s="88">
        <v>0</v>
      </c>
      <c r="G56" s="67">
        <f>D56*(E56+F56)</f>
        <v>0</v>
      </c>
      <c r="H56" s="19"/>
      <c r="J56" s="76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</row>
    <row r="57" spans="1:29" ht="12.95" customHeight="1" x14ac:dyDescent="0.2">
      <c r="A57" s="17"/>
      <c r="B57" s="20" t="s">
        <v>55</v>
      </c>
      <c r="C57" s="18"/>
      <c r="D57" s="18"/>
      <c r="E57" s="19"/>
      <c r="F57" s="21"/>
      <c r="G57" s="21">
        <f>SUM(G50:G56)</f>
        <v>0</v>
      </c>
      <c r="H57" s="21"/>
      <c r="J57" s="76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</row>
    <row r="58" spans="1:29" ht="12.95" customHeight="1" x14ac:dyDescent="0.2">
      <c r="A58" s="17"/>
      <c r="B58" s="20"/>
      <c r="C58" s="18"/>
      <c r="D58" s="18"/>
      <c r="E58" s="19"/>
      <c r="F58" s="21"/>
      <c r="G58" s="21"/>
      <c r="H58" s="21"/>
      <c r="J58" s="76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</row>
    <row r="59" spans="1:29" ht="12.95" customHeight="1" x14ac:dyDescent="0.2">
      <c r="A59" s="17"/>
      <c r="B59" s="20" t="s">
        <v>11</v>
      </c>
      <c r="C59" s="18"/>
      <c r="D59" s="18"/>
      <c r="E59" s="19"/>
      <c r="F59" s="21"/>
      <c r="G59" s="21"/>
      <c r="H59" s="21"/>
      <c r="J59" s="76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</row>
    <row r="60" spans="1:29" ht="12.95" customHeight="1" x14ac:dyDescent="0.2">
      <c r="A60" s="17"/>
      <c r="B60" s="17" t="s">
        <v>16</v>
      </c>
      <c r="C60" s="18" t="s">
        <v>115</v>
      </c>
      <c r="D60" s="18">
        <v>1</v>
      </c>
      <c r="E60" s="90">
        <v>0</v>
      </c>
      <c r="F60" s="90">
        <v>0</v>
      </c>
      <c r="G60" s="19">
        <f>D60*(E60+F60)</f>
        <v>0</v>
      </c>
      <c r="H60" s="19"/>
      <c r="J60" s="76"/>
      <c r="M60" s="27"/>
      <c r="N60" s="27"/>
      <c r="O60" s="27"/>
      <c r="P60" s="27"/>
      <c r="Q60" s="27"/>
      <c r="R60" s="27"/>
      <c r="S60" s="27"/>
      <c r="T60" s="80"/>
      <c r="U60" s="80"/>
      <c r="V60" s="80"/>
      <c r="W60" s="80"/>
      <c r="X60" s="80"/>
      <c r="Y60" s="80"/>
      <c r="Z60" s="80"/>
      <c r="AA60" s="80"/>
      <c r="AB60" s="80"/>
      <c r="AC60" s="27"/>
    </row>
    <row r="61" spans="1:29" ht="12.95" customHeight="1" x14ac:dyDescent="0.2">
      <c r="A61" s="17"/>
      <c r="B61" s="17" t="s">
        <v>12</v>
      </c>
      <c r="C61" s="18" t="s">
        <v>115</v>
      </c>
      <c r="D61" s="18">
        <v>1</v>
      </c>
      <c r="E61" s="90">
        <v>0</v>
      </c>
      <c r="F61" s="90">
        <v>0</v>
      </c>
      <c r="G61" s="19">
        <f t="shared" ref="G61:G64" si="1">D61*(E61+F61)</f>
        <v>0</v>
      </c>
      <c r="H61" s="19"/>
      <c r="J61" s="76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27"/>
    </row>
    <row r="62" spans="1:29" ht="12.95" customHeight="1" x14ac:dyDescent="0.2">
      <c r="A62" s="17"/>
      <c r="B62" s="17" t="s">
        <v>13</v>
      </c>
      <c r="C62" s="18" t="s">
        <v>115</v>
      </c>
      <c r="D62" s="18">
        <v>1</v>
      </c>
      <c r="E62" s="90">
        <v>0</v>
      </c>
      <c r="F62" s="90">
        <v>0</v>
      </c>
      <c r="G62" s="19">
        <f t="shared" si="1"/>
        <v>0</v>
      </c>
      <c r="H62" s="19"/>
      <c r="J62" s="76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27"/>
    </row>
    <row r="63" spans="1:29" ht="12.95" customHeight="1" x14ac:dyDescent="0.2">
      <c r="A63" s="17"/>
      <c r="B63" s="17" t="s">
        <v>14</v>
      </c>
      <c r="C63" s="18" t="s">
        <v>115</v>
      </c>
      <c r="D63" s="18">
        <v>1</v>
      </c>
      <c r="E63" s="90">
        <v>0</v>
      </c>
      <c r="F63" s="90">
        <v>0</v>
      </c>
      <c r="G63" s="19">
        <f t="shared" si="1"/>
        <v>0</v>
      </c>
      <c r="H63" s="19"/>
      <c r="J63" s="76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27"/>
    </row>
    <row r="64" spans="1:29" ht="12.95" customHeight="1" x14ac:dyDescent="0.2">
      <c r="A64" s="17"/>
      <c r="B64" s="17" t="s">
        <v>15</v>
      </c>
      <c r="C64" s="18" t="s">
        <v>115</v>
      </c>
      <c r="D64" s="18">
        <v>1</v>
      </c>
      <c r="E64" s="90">
        <v>0</v>
      </c>
      <c r="F64" s="90">
        <v>0</v>
      </c>
      <c r="G64" s="19">
        <f t="shared" si="1"/>
        <v>0</v>
      </c>
      <c r="H64" s="19"/>
      <c r="J64" s="76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27"/>
    </row>
    <row r="65" spans="1:29" ht="12.95" customHeight="1" x14ac:dyDescent="0.2">
      <c r="A65" s="17"/>
      <c r="B65" s="20" t="s">
        <v>17</v>
      </c>
      <c r="C65" s="18"/>
      <c r="D65" s="18"/>
      <c r="E65" s="19"/>
      <c r="F65" s="21"/>
      <c r="G65" s="21">
        <f>SUM(G60:G64)</f>
        <v>0</v>
      </c>
      <c r="H65" s="21"/>
      <c r="J65" s="76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27"/>
    </row>
    <row r="66" spans="1:29" ht="12.95" customHeight="1" thickBot="1" x14ac:dyDescent="0.25">
      <c r="A66" s="14"/>
      <c r="B66" s="14"/>
      <c r="C66" s="16"/>
      <c r="D66" s="16"/>
      <c r="E66" s="12"/>
      <c r="F66" s="12"/>
      <c r="G66" s="22"/>
      <c r="H66" s="22"/>
      <c r="J66" s="76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27"/>
    </row>
    <row r="67" spans="1:29" ht="12.95" customHeight="1" thickBot="1" x14ac:dyDescent="0.25">
      <c r="A67" s="34"/>
      <c r="B67" s="35" t="s">
        <v>45</v>
      </c>
      <c r="C67" s="36"/>
      <c r="D67" s="36"/>
      <c r="E67" s="37"/>
      <c r="F67" s="37"/>
      <c r="G67" s="38">
        <f>G18+G47+G57+G65</f>
        <v>0</v>
      </c>
      <c r="H67" s="75"/>
      <c r="J67" s="76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27"/>
    </row>
    <row r="68" spans="1:29" ht="12.95" customHeight="1" x14ac:dyDescent="0.2">
      <c r="C68" s="1"/>
      <c r="D68" s="1"/>
      <c r="E68" s="1"/>
      <c r="F68" s="1"/>
      <c r="G68" s="1"/>
      <c r="H68" s="1"/>
    </row>
  </sheetData>
  <sheetProtection password="96DB" sheet="1" objects="1" scenarios="1"/>
  <mergeCells count="6">
    <mergeCell ref="C6:C7"/>
    <mergeCell ref="E6:G6"/>
    <mergeCell ref="A1:G1"/>
    <mergeCell ref="A6:A7"/>
    <mergeCell ref="B6:B7"/>
    <mergeCell ref="D6:D7"/>
  </mergeCells>
  <phoneticPr fontId="0" type="noConversion"/>
  <printOptions gridLines="1"/>
  <pageMargins left="0.59055118110236227" right="0.39370078740157483" top="0.98425196850393704" bottom="0.47244094488188981" header="0.51181102362204722" footer="0.19685039370078741"/>
  <pageSetup paperSize="9" scale="74" firstPageNumber="0" fitToHeight="0" orientation="portrait" horizontalDpi="300" verticalDpi="300" r:id="rId1"/>
  <headerFooter>
    <oddFooter>&amp;C&amp;"Arial,Obyčejné"&amp;8&amp;Pz&amp;N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VZT</vt:lpstr>
      <vt:lpstr>VZT!Názvy_tisku</vt:lpstr>
      <vt:lpstr>VZT!Oblast_tisku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ZAŘÍZENÍ</dc:title>
  <dc:subject>Vzduchové výkony, teplo,chlad,elektro</dc:subject>
  <dc:creator>Michal</dc:creator>
  <cp:lastModifiedBy>Ing. Martin Dokulil</cp:lastModifiedBy>
  <cp:lastPrinted>2017-04-27T11:05:13Z</cp:lastPrinted>
  <dcterms:created xsi:type="dcterms:W3CDTF">2000-03-23T11:26:52Z</dcterms:created>
  <dcterms:modified xsi:type="dcterms:W3CDTF">2017-05-17T08:36:57Z</dcterms:modified>
</cp:coreProperties>
</file>